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<sst xmlns="http://schemas.openxmlformats.org/spreadsheetml/2006/main" count="83" uniqueCount="80">
  <si>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</si>
  <si>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</si>
  <si>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</si>
  <si>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Ярославская,21</t>
  </si>
  <si>
    <t xml:space="preserve">       период: с 01 января 2019 по 31 декабря 2019 года</t>
  </si>
  <si>
    <t xml:space="preserve">Общая  площадь дома : 13433,5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</si>
  <si>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</si>
  <si>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23,23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</si>
  <si>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</si>
  <si>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</si>
  <si>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</si>
  <si>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</si>
  <si>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</si>
  <si>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</si>
  <si>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</si>
  <si>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</si>
  <si>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</si>
  <si>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</si>
  <si>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</si>
  <si>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</si>
  <si>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</si>
  <si>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</si>
  <si>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</si>
  <si>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</si>
  <si>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</si>
  <si>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</si>
  <si>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</si>
  <si>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</si>
  <si>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</si>
  <si>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</si>
  <si>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</si>
  <si>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</si>
  <si>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</si>
  <si>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</si>
  <si>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</si>
  <si>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</si>
  <si>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</si>
  <si>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</si>
  <si>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</si>
  <si>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модема и блока питания на водомерном узле в подвале</t>
  </si>
  <si>
    <t xml:space="preserve">Замена радиаторов в кв.№227, 230, 2, 16, 41, 45, 149, 170, 241 - 116 сек.</t>
  </si>
  <si>
    <t xml:space="preserve">Промывка пластинчатого теплообменника - 2 шт.</t>
  </si>
  <si>
    <t xml:space="preserve">Промывка системы отопления</t>
  </si>
  <si>
    <t xml:space="preserve">Проверка вент.каналов</t>
  </si>
  <si>
    <t xml:space="preserve">Замена шарового крана в ТУ № 1 Д50-2шт (подвал)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</si>
  <si>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</si>
  <si>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</si>
  <si>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</si>
  <si>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Косметический ремонт подъезда № 3</t>
  </si>
  <si>
    <t xml:space="preserve">Установка мет.почтовых ящиков подъезд № 7</t>
  </si>
  <si>
    <t xml:space="preserve">Изготовление и установка металлического пандуса на 1-ом этаже под.№4</t>
  </si>
  <si>
    <t xml:space="preserve">Косметический ремонт подъезда № 7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</si>
  <si>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</si>
  <si>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Герметизация межпанельных швов - 232,7 пм и панелей 72,9 кв.м.</t>
  </si>
  <si>
    <t xml:space="preserve">Утепление стены комнаты кв.№ 204 от промерзания - 6,6 кв.м.</t>
  </si>
  <si>
    <t xml:space="preserve">Установка антенны цифрового ТВ подъезд № 6</t>
  </si>
  <si>
    <t xml:space="preserve">Ремонт козырьков балконов кв.№№241,242 - 9 кв.м.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</si>
  <si>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</si>
  <si>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</si>
  <si>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</si>
  <si>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</si>
  <si>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</si>
  <si>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</si>
  <si>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</si>
  <si>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</si>
  <si>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</si>
  <si>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</si>
  <si>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</si>
  <si>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</si>
  <si>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Установка табличек и антивандальных  рамок</t>
  </si>
  <si>
    <t xml:space="preserve">8.4 Работы по техническому обслуживанию оборудования</t>
  </si>
  <si>
    <t xml:space="preserve">8.5 Уборка, вывоз листвы, веток, снега и КГО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</si>
  <si>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</si>
  <si>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охранной  сигнализации  в  подвале  и 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</si>
  <si>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-  80630,09  руб.</t>
  </si>
  <si>
    <t xml:space="preserve">За  отчетный   период  поступило  от  населения  на  содержание  и  текущий  ремонт   :  690953,80 руб.</t>
  </si>
  <si>
    <t xml:space="preserve">Выполнено  работ  по  содержанию  и  текущему  ремонту  за  отчетный  период  :  862774,44  руб.,                                          Корректировка :   13186,63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</si>
  <si>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- 265637,36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</si>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</sst>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8"/>
  <sheetViews>
    <sheetView showFormulas="false" showGridLines="true" showRowColHeaders="true" showZeros="true" rightToLeft="false" tabSelected="true" showOutlineSymbols="true" defaultGridColor="true" view="normal" topLeftCell="A50" colorId="64" zoomScale="100" zoomScaleNormal="100" zoomScalePageLayoutView="100" workbookViewId="0">
      <selection pane="topLeft" activeCell="H50" activeCellId="0" sqref="H50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1241784.9</v>
      </c>
      <c r="F12" s="9"/>
    </row>
    <row r="13" customFormat="false" ht="15.6" hidden="false" customHeight="false" outlineLevel="0" collapsed="false">
      <c r="B13" s="10" t="s">
        <v>14</v>
      </c>
      <c r="C13" s="7" t="n">
        <v>4121006.59</v>
      </c>
      <c r="D13" s="7" t="n">
        <v>4110956.26</v>
      </c>
      <c r="E13" s="11" t="n">
        <f aca="false">D13-C13</f>
        <v>-10050.3300000001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7148454.19</v>
      </c>
      <c r="D14" s="7" t="n">
        <f aca="false">D15+D16+D17</f>
        <v>6951879.84</v>
      </c>
      <c r="E14" s="11" t="n">
        <f aca="false">D14-C14</f>
        <v>-196574.349999999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1498095.57</v>
      </c>
      <c r="D15" s="7" t="n">
        <v>1437713.34</v>
      </c>
      <c r="E15" s="11" t="n">
        <f aca="false">D15-C15</f>
        <v>-60382.23</v>
      </c>
      <c r="F15" s="11"/>
    </row>
    <row r="16" customFormat="false" ht="15.6" hidden="false" customHeight="false" outlineLevel="0" collapsed="false">
      <c r="B16" s="10" t="s">
        <v>17</v>
      </c>
      <c r="C16" s="7" t="n">
        <v>4060034.9</v>
      </c>
      <c r="D16" s="7" t="n">
        <v>4105036.18</v>
      </c>
      <c r="E16" s="11" t="n">
        <f aca="false">D16-C16</f>
        <v>45001.2800000003</v>
      </c>
      <c r="F16" s="11"/>
    </row>
    <row r="17" customFormat="false" ht="15.6" hidden="false" customHeight="false" outlineLevel="0" collapsed="false">
      <c r="B17" s="10" t="s">
        <v>18</v>
      </c>
      <c r="C17" s="7" t="n">
        <v>1590323.72</v>
      </c>
      <c r="D17" s="7" t="n">
        <v>1409130.32</v>
      </c>
      <c r="E17" s="11" t="n">
        <f aca="false">D17-C17</f>
        <v>-181193.4</v>
      </c>
      <c r="F17" s="11"/>
    </row>
    <row r="18" customFormat="false" ht="15.6" hidden="false" customHeight="false" outlineLevel="0" collapsed="false">
      <c r="B18" s="12" t="s">
        <v>19</v>
      </c>
      <c r="C18" s="7" t="n">
        <v>54351.9</v>
      </c>
      <c r="D18" s="7" t="n">
        <v>77070.06</v>
      </c>
      <c r="E18" s="11" t="n">
        <f aca="false">D18-C18</f>
        <v>22718.16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11323812.68</v>
      </c>
      <c r="D19" s="7" t="n">
        <f aca="false">D13+D14+D18</f>
        <v>11139906.16</v>
      </c>
      <c r="E19" s="11" t="n">
        <f aca="false">D19-C19</f>
        <v>-183906.519999998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1425691.42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13433.5</v>
      </c>
      <c r="E26" s="18" t="s">
        <v>29</v>
      </c>
      <c r="F26" s="21" t="n">
        <v>217708.56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13433.5</v>
      </c>
      <c r="E28" s="22" t="s">
        <v>31</v>
      </c>
      <c r="F28" s="23" t="n">
        <v>719001.36</v>
      </c>
    </row>
    <row r="29" customFormat="false" ht="46.8" hidden="false" customHeight="false" outlineLevel="0" collapsed="false">
      <c r="B29" s="24" t="s">
        <v>32</v>
      </c>
      <c r="C29" s="24"/>
      <c r="D29" s="17" t="n">
        <v>13433.5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13433.5</v>
      </c>
      <c r="E30" s="22" t="s">
        <v>34</v>
      </c>
      <c r="F30" s="23" t="n">
        <v>5331.6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7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3" hidden="false" customHeight="true" outlineLevel="0" collapsed="false">
      <c r="B33" s="29" t="s">
        <v>39</v>
      </c>
      <c r="C33" s="29"/>
      <c r="D33" s="26"/>
      <c r="E33" s="27"/>
      <c r="F33" s="30" t="n">
        <v>10643.39</v>
      </c>
    </row>
    <row r="34" customFormat="false" ht="42" hidden="false" customHeight="true" outlineLevel="0" collapsed="false">
      <c r="B34" s="31" t="s">
        <v>40</v>
      </c>
      <c r="C34" s="31"/>
      <c r="D34" s="26"/>
      <c r="E34" s="27"/>
      <c r="F34" s="32" t="n">
        <v>115850.22</v>
      </c>
    </row>
    <row r="35" customFormat="false" ht="26.25" hidden="false" customHeight="true" outlineLevel="0" collapsed="false">
      <c r="B35" s="31" t="s">
        <v>41</v>
      </c>
      <c r="C35" s="31"/>
      <c r="D35" s="26"/>
      <c r="E35" s="27"/>
      <c r="F35" s="32" t="n">
        <v>18850.48</v>
      </c>
    </row>
    <row r="36" customFormat="false" ht="26.25" hidden="false" customHeight="true" outlineLevel="0" collapsed="false">
      <c r="B36" s="33" t="s">
        <v>42</v>
      </c>
      <c r="C36" s="33"/>
      <c r="D36" s="26"/>
      <c r="E36" s="27"/>
      <c r="F36" s="32" t="n">
        <v>54050.67</v>
      </c>
    </row>
    <row r="37" customFormat="false" ht="26.25" hidden="false" customHeight="true" outlineLevel="0" collapsed="false">
      <c r="B37" s="34" t="s">
        <v>43</v>
      </c>
      <c r="C37" s="34"/>
      <c r="D37" s="26"/>
      <c r="E37" s="27"/>
      <c r="F37" s="32" t="n">
        <v>900</v>
      </c>
    </row>
    <row r="38" customFormat="false" ht="37.5" hidden="false" customHeight="true" outlineLevel="0" collapsed="false">
      <c r="B38" s="35" t="s">
        <v>44</v>
      </c>
      <c r="C38" s="35"/>
      <c r="D38" s="26"/>
      <c r="E38" s="27"/>
      <c r="F38" s="7" t="n">
        <v>6971.52</v>
      </c>
    </row>
    <row r="39" customFormat="false" ht="30.75" hidden="false" customHeight="true" outlineLevel="0" collapsed="false">
      <c r="B39" s="36" t="s">
        <v>45</v>
      </c>
      <c r="C39" s="36"/>
      <c r="D39" s="22"/>
      <c r="E39" s="18" t="s">
        <v>46</v>
      </c>
      <c r="F39" s="7" t="n">
        <v>0</v>
      </c>
    </row>
    <row r="40" customFormat="false" ht="45.75" hidden="false" customHeight="true" outlineLevel="0" collapsed="false">
      <c r="B40" s="37" t="s">
        <v>47</v>
      </c>
      <c r="C40" s="37"/>
      <c r="D40" s="38"/>
      <c r="E40" s="18" t="s">
        <v>38</v>
      </c>
      <c r="F40" s="19"/>
    </row>
    <row r="41" customFormat="false" ht="45.75" hidden="false" customHeight="true" outlineLevel="0" collapsed="false">
      <c r="B41" s="39" t="s">
        <v>48</v>
      </c>
      <c r="C41" s="39"/>
      <c r="D41" s="38"/>
      <c r="E41" s="18"/>
      <c r="F41" s="7" t="n">
        <v>149383.24</v>
      </c>
    </row>
    <row r="42" customFormat="false" ht="45.75" hidden="false" customHeight="true" outlineLevel="0" collapsed="false">
      <c r="B42" s="39" t="s">
        <v>49</v>
      </c>
      <c r="C42" s="39"/>
      <c r="D42" s="38"/>
      <c r="E42" s="18"/>
      <c r="F42" s="7" t="n">
        <v>13202.4</v>
      </c>
    </row>
    <row r="43" customFormat="false" ht="45.75" hidden="false" customHeight="true" outlineLevel="0" collapsed="false">
      <c r="B43" s="39" t="s">
        <v>50</v>
      </c>
      <c r="C43" s="39"/>
      <c r="D43" s="38"/>
      <c r="E43" s="18"/>
      <c r="F43" s="7" t="n">
        <v>23920</v>
      </c>
    </row>
    <row r="44" customFormat="false" ht="27.75" hidden="false" customHeight="true" outlineLevel="0" collapsed="false">
      <c r="B44" s="39" t="s">
        <v>51</v>
      </c>
      <c r="C44" s="39"/>
      <c r="D44" s="38"/>
      <c r="E44" s="18"/>
      <c r="F44" s="7" t="n">
        <v>149207.32</v>
      </c>
    </row>
    <row r="45" customFormat="false" ht="65.25" hidden="false" customHeight="true" outlineLevel="0" collapsed="false">
      <c r="B45" s="37" t="s">
        <v>52</v>
      </c>
      <c r="C45" s="37"/>
      <c r="D45" s="40"/>
      <c r="E45" s="18" t="s">
        <v>38</v>
      </c>
      <c r="F45" s="6"/>
    </row>
    <row r="46" customFormat="false" ht="53.25" hidden="false" customHeight="true" outlineLevel="0" collapsed="false">
      <c r="B46" s="33" t="s">
        <v>53</v>
      </c>
      <c r="C46" s="33"/>
      <c r="D46" s="40"/>
      <c r="E46" s="18"/>
      <c r="F46" s="18" t="n">
        <v>284729.05</v>
      </c>
    </row>
    <row r="47" customFormat="false" ht="53.25" hidden="false" customHeight="true" outlineLevel="0" collapsed="false">
      <c r="B47" s="33" t="s">
        <v>54</v>
      </c>
      <c r="C47" s="33"/>
      <c r="D47" s="40"/>
      <c r="E47" s="18"/>
      <c r="F47" s="18" t="n">
        <v>11220</v>
      </c>
    </row>
    <row r="48" customFormat="false" ht="53.25" hidden="false" customHeight="true" outlineLevel="0" collapsed="false">
      <c r="B48" s="33" t="s">
        <v>55</v>
      </c>
      <c r="C48" s="33"/>
      <c r="D48" s="40"/>
      <c r="E48" s="18"/>
      <c r="F48" s="18" t="n">
        <v>15058</v>
      </c>
    </row>
    <row r="49" customFormat="false" ht="25.5" hidden="false" customHeight="true" outlineLevel="0" collapsed="false">
      <c r="B49" s="33" t="s">
        <v>56</v>
      </c>
      <c r="C49" s="33"/>
      <c r="D49" s="40"/>
      <c r="E49" s="18"/>
      <c r="F49" s="18" t="n">
        <v>8788.15</v>
      </c>
    </row>
    <row r="50" customFormat="false" ht="22.5" hidden="false" customHeight="true" outlineLevel="0" collapsed="false">
      <c r="B50" s="36" t="s">
        <v>57</v>
      </c>
      <c r="C50" s="36"/>
      <c r="D50" s="41"/>
      <c r="E50" s="42"/>
      <c r="F50" s="19" t="n">
        <f aca="false">SUM(F32:F49)</f>
        <v>862774.44</v>
      </c>
      <c r="G50" s="43"/>
      <c r="H50" s="44"/>
    </row>
    <row r="51" customFormat="false" ht="18.6" hidden="false" customHeight="true" outlineLevel="0" collapsed="false">
      <c r="B51" s="45" t="s">
        <v>58</v>
      </c>
      <c r="C51" s="45"/>
      <c r="D51" s="45"/>
      <c r="E51" s="45"/>
      <c r="F51" s="45"/>
    </row>
    <row r="52" customFormat="false" ht="48.75" hidden="false" customHeight="true" outlineLevel="0" collapsed="false">
      <c r="B52" s="12" t="s">
        <v>59</v>
      </c>
      <c r="C52" s="12"/>
      <c r="D52" s="17" t="n">
        <v>13433.5</v>
      </c>
      <c r="E52" s="18" t="s">
        <v>60</v>
      </c>
      <c r="F52" s="23" t="n">
        <v>259584.96</v>
      </c>
    </row>
    <row r="53" customFormat="false" ht="21.75" hidden="false" customHeight="true" outlineLevel="0" collapsed="false">
      <c r="B53" s="12" t="s">
        <v>61</v>
      </c>
      <c r="C53" s="12"/>
      <c r="D53" s="17" t="n">
        <v>13433.5</v>
      </c>
      <c r="E53" s="7"/>
      <c r="F53" s="23" t="n">
        <v>49045.43</v>
      </c>
    </row>
    <row r="54" customFormat="false" ht="22.5" hidden="false" customHeight="true" outlineLevel="0" collapsed="false">
      <c r="B54" s="24" t="s">
        <v>62</v>
      </c>
      <c r="C54" s="24"/>
      <c r="D54" s="17" t="n">
        <v>13433.5</v>
      </c>
      <c r="E54" s="7"/>
      <c r="F54" s="23" t="n">
        <v>43880.14</v>
      </c>
    </row>
    <row r="55" customFormat="false" ht="15.6" hidden="false" customHeight="false" outlineLevel="0" collapsed="false">
      <c r="B55" s="46" t="s">
        <v>63</v>
      </c>
      <c r="C55" s="46"/>
      <c r="D55" s="17" t="n">
        <v>13433.5</v>
      </c>
      <c r="E55" s="7"/>
      <c r="F55" s="23" t="n">
        <v>370765.68</v>
      </c>
    </row>
    <row r="56" customFormat="false" ht="15.6" hidden="false" customHeight="false" outlineLevel="0" collapsed="false">
      <c r="B56" s="46" t="s">
        <v>64</v>
      </c>
      <c r="C56" s="46"/>
      <c r="D56" s="17" t="n">
        <v>13433.5</v>
      </c>
      <c r="E56" s="7"/>
      <c r="F56" s="23" t="n">
        <v>569527.07</v>
      </c>
    </row>
    <row r="57" customFormat="false" ht="15.6" hidden="false" customHeight="false" outlineLevel="0" collapsed="false">
      <c r="B57" s="46" t="s">
        <v>65</v>
      </c>
      <c r="C57" s="46"/>
      <c r="D57" s="17" t="n">
        <v>13433.5</v>
      </c>
      <c r="E57" s="7"/>
      <c r="F57" s="23" t="n">
        <v>377699.42</v>
      </c>
    </row>
    <row r="58" customFormat="false" ht="15.6" hidden="false" customHeight="false" outlineLevel="0" collapsed="false">
      <c r="B58" s="46" t="s">
        <v>66</v>
      </c>
      <c r="C58" s="46"/>
      <c r="D58" s="17" t="n">
        <v>13433.5</v>
      </c>
      <c r="E58" s="7"/>
      <c r="F58" s="23" t="n">
        <f aca="false">F59+F60+F61+F62+F63+F65+F64</f>
        <v>128426.63</v>
      </c>
    </row>
    <row r="59" customFormat="false" ht="15.6" hidden="false" customHeight="false" outlineLevel="0" collapsed="false">
      <c r="B59" s="24" t="s">
        <v>67</v>
      </c>
      <c r="C59" s="24"/>
      <c r="D59" s="17"/>
      <c r="E59" s="7"/>
      <c r="F59" s="7" t="n">
        <v>15028.11</v>
      </c>
    </row>
    <row r="60" customFormat="false" ht="15.6" hidden="false" customHeight="false" outlineLevel="0" collapsed="false">
      <c r="B60" s="24" t="s">
        <v>68</v>
      </c>
      <c r="C60" s="24"/>
      <c r="D60" s="17"/>
      <c r="E60" s="7"/>
      <c r="F60" s="23" t="n">
        <v>15000</v>
      </c>
    </row>
    <row r="61" customFormat="false" ht="15.6" hidden="false" customHeight="false" outlineLevel="0" collapsed="false">
      <c r="B61" s="24" t="s">
        <v>69</v>
      </c>
      <c r="C61" s="24"/>
      <c r="D61" s="17"/>
      <c r="E61" s="7"/>
      <c r="F61" s="23" t="n">
        <v>4319</v>
      </c>
    </row>
    <row r="62" customFormat="false" ht="15.6" hidden="false" customHeight="false" outlineLevel="0" collapsed="false">
      <c r="B62" s="24" t="s">
        <v>70</v>
      </c>
      <c r="C62" s="24"/>
      <c r="D62" s="17"/>
      <c r="E62" s="7"/>
      <c r="F62" s="23" t="n">
        <v>10000</v>
      </c>
    </row>
    <row r="63" customFormat="false" ht="15.6" hidden="false" customHeight="false" outlineLevel="0" collapsed="false">
      <c r="B63" s="24" t="s">
        <v>71</v>
      </c>
      <c r="C63" s="24"/>
      <c r="D63" s="17"/>
      <c r="E63" s="7"/>
      <c r="F63" s="23" t="n">
        <v>20814.16</v>
      </c>
    </row>
    <row r="64" customFormat="false" ht="33" hidden="false" customHeight="true" outlineLevel="0" collapsed="false">
      <c r="B64" s="12" t="s">
        <v>72</v>
      </c>
      <c r="C64" s="12"/>
      <c r="D64" s="17"/>
      <c r="E64" s="7"/>
      <c r="F64" s="23" t="n">
        <v>55779.4</v>
      </c>
    </row>
    <row r="65" customFormat="false" ht="35.25" hidden="false" customHeight="true" outlineLevel="0" collapsed="false">
      <c r="B65" s="12" t="s">
        <v>73</v>
      </c>
      <c r="C65" s="12"/>
      <c r="D65" s="17"/>
      <c r="E65" s="7"/>
      <c r="F65" s="23" t="n">
        <v>7485.96</v>
      </c>
    </row>
    <row r="67" customFormat="false" ht="15.6" hidden="false" customHeight="false" outlineLevel="0" collapsed="false">
      <c r="B67" s="47"/>
      <c r="C67" s="48"/>
      <c r="D67" s="48"/>
      <c r="E67" s="48"/>
      <c r="F67" s="48"/>
    </row>
    <row r="68" customFormat="false" ht="43.5" hidden="false" customHeight="true" outlineLevel="0" collapsed="false">
      <c r="B68" s="49" t="s">
        <v>74</v>
      </c>
      <c r="C68" s="49"/>
      <c r="D68" s="49"/>
      <c r="E68" s="49"/>
      <c r="F68" s="49"/>
    </row>
    <row r="69" customFormat="false" ht="36.75" hidden="false" customHeight="true" outlineLevel="0" collapsed="false">
      <c r="B69" s="49" t="s">
        <v>75</v>
      </c>
      <c r="C69" s="49"/>
      <c r="D69" s="49"/>
      <c r="E69" s="49"/>
      <c r="F69" s="49"/>
    </row>
    <row r="70" customFormat="false" ht="15.6" hidden="false" customHeight="false" outlineLevel="0" collapsed="false">
      <c r="B70" s="1"/>
      <c r="C70" s="1"/>
      <c r="D70" s="1"/>
      <c r="E70" s="1"/>
      <c r="F70" s="1"/>
    </row>
    <row r="71" customFormat="false" ht="34.5" hidden="false" customHeight="true" outlineLevel="0" collapsed="false">
      <c r="B71" s="50" t="s">
        <v>76</v>
      </c>
      <c r="C71" s="50"/>
      <c r="D71" s="50"/>
      <c r="E71" s="50"/>
      <c r="F71" s="50"/>
    </row>
    <row r="72" customFormat="false" ht="15.6" hidden="false" customHeight="false" outlineLevel="0" collapsed="false">
      <c r="B72" s="1"/>
      <c r="C72" s="51"/>
      <c r="D72" s="1"/>
      <c r="E72" s="1"/>
      <c r="F72" s="1"/>
    </row>
    <row r="73" customFormat="false" ht="38.25" hidden="false" customHeight="true" outlineLevel="0" collapsed="false">
      <c r="B73" s="49" t="s">
        <v>77</v>
      </c>
      <c r="C73" s="49"/>
      <c r="D73" s="49"/>
      <c r="E73" s="49"/>
      <c r="F73" s="49"/>
    </row>
    <row r="74" customFormat="false" ht="15.6" hidden="false" customHeight="false" outlineLevel="0" collapsed="false">
      <c r="B74" s="1"/>
      <c r="C74" s="1"/>
      <c r="D74" s="1"/>
      <c r="E74" s="1"/>
      <c r="F74" s="1"/>
    </row>
    <row r="76" customFormat="false" ht="30.75" hidden="false" customHeight="true" outlineLevel="0" collapsed="false">
      <c r="B76" s="52" t="s">
        <v>78</v>
      </c>
      <c r="C76" s="52"/>
      <c r="D76" s="52"/>
      <c r="E76" s="52"/>
      <c r="F76" s="52"/>
    </row>
    <row r="78" customFormat="false" ht="24.75" hidden="false" customHeight="true" outlineLevel="0" collapsed="false">
      <c r="B78" s="52" t="s">
        <v>79</v>
      </c>
      <c r="C78" s="52"/>
      <c r="D78" s="52"/>
      <c r="E78" s="52"/>
      <c r="F78" s="52"/>
    </row>
  </sheetData>
  <mergeCells count="68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8"/>
    <mergeCell ref="E32:E38"/>
    <mergeCell ref="B33:C33"/>
    <mergeCell ref="B34:C34"/>
    <mergeCell ref="B35:C35"/>
    <mergeCell ref="B36:C36"/>
    <mergeCell ref="B37:C37"/>
    <mergeCell ref="B38:C38"/>
    <mergeCell ref="B39:C39"/>
    <mergeCell ref="B40:C40"/>
    <mergeCell ref="D40:D44"/>
    <mergeCell ref="E40:E44"/>
    <mergeCell ref="B41:C41"/>
    <mergeCell ref="B42:C42"/>
    <mergeCell ref="B43:C43"/>
    <mergeCell ref="B44:C44"/>
    <mergeCell ref="B45:C45"/>
    <mergeCell ref="D45:D49"/>
    <mergeCell ref="E45:E49"/>
    <mergeCell ref="B46:C46"/>
    <mergeCell ref="B47:C47"/>
    <mergeCell ref="B48:C48"/>
    <mergeCell ref="B49:C49"/>
    <mergeCell ref="B50:C50"/>
    <mergeCell ref="B51:F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8:F68"/>
    <mergeCell ref="B69:F69"/>
    <mergeCell ref="B71:F71"/>
    <mergeCell ref="B73:F73"/>
    <mergeCell ref="B76:F76"/>
    <mergeCell ref="B78:F78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2020-03-25T10:49:17Z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